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36-2023\"/>
    </mc:Choice>
  </mc:AlternateContent>
  <xr:revisionPtr revIDLastSave="0" documentId="13_ncr:1_{0E1382DF-DC24-4671-967F-EEF01E8FE86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Nábytek!$A$1:$Y$21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U8" i="1"/>
  <c r="V8" i="1"/>
  <c r="R8" i="1"/>
  <c r="R7" i="1"/>
  <c r="U7" i="1" l="1"/>
  <c r="T11" i="1" s="1"/>
  <c r="S11" i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<sst xmlns="http://schemas.openxmlformats.org/spreadsheetml/2006/main" count="56" uniqueCount="50">
  <si>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</si>
  <si>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</si>
  <si>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</si>
  <si>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</si>
  <si>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</si>
  <si>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</si>
  <si>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</si>
  <si>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</si>
  <si>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</si>
  <si>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</si>
  <si>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</si>
  <si>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</si>
  <si>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</si>
  <si>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</si>
  <si>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</si>
  <si>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</si>
  <si>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</si>
  <si>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</si>
  <si>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</si>
  <si>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</si>
  <si>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</si>
  <si>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</si>
  <si>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</si>
  <si>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</si>
  <si>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</si>
  <si>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</si>
  <si>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</si>
  <si>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</si>
  <si>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</si>
  <si>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</si>
  <si>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</si>
  <si>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</si>
  <si>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</si>
  <si>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39100000-3 - Nábytek</t>
  </si>
  <si>
    <t>39141400-6 - Kuchyňské linky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</si>
  <si>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</si>
  <si>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036 - 2023</t>
  </si>
  <si>
    <t>ANO</t>
  </si>
  <si>
    <t>CSM26-2023, Efektivní systém poradenských služeb na Západočeské univerzitě v Plzni</t>
  </si>
  <si>
    <t>Společná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</si>
  <si>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</si>
  <si>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Bc. Petra Sochorcová,
Tel.: 37763 1355</t>
  </si>
  <si>
    <t>Univerzitní 20,
301 00 Plzeň, 
Informační a poradenské centrum,
budova UI - místnost UI 217</t>
  </si>
  <si>
    <t>Kuchyňská linka</t>
  </si>
  <si>
    <t>Nábytek</t>
  </si>
  <si>
    <t>NUTNOST ZAMĚŘIT LINKU.
Včetně montáže, montáže baterie i sifonu a připojení na vodu a odpad (vše bude připraveno, pouze namontovat), připevnění horních skříněk.</t>
  </si>
  <si>
    <t>Ilustrační obrázek</t>
  </si>
  <si>
    <r>
      <rPr>
        <b/>
        <sz val="11"/>
        <color rgb="FF000000"/>
        <rFont val="Calibri"/>
        <family val="2"/>
        <charset val="238"/>
      </rPr>
      <t>2 ks Koktejlový stolek</t>
    </r>
    <r>
      <rPr>
        <sz val="11"/>
        <color rgb="FF000000"/>
        <rFont val="Calibri"/>
        <family val="2"/>
        <charset val="238"/>
      </rPr>
      <t xml:space="preserve"> Ø 70 cm skládací, </t>
    </r>
    <r>
      <rPr>
        <b/>
        <sz val="11"/>
        <color rgb="FF000000"/>
        <rFont val="Calibri"/>
        <family val="2"/>
        <charset val="238"/>
      </rPr>
      <t>šedý</t>
    </r>
    <r>
      <rPr>
        <sz val="11"/>
        <color rgb="FF000000"/>
        <rFont val="Calibri"/>
        <family val="2"/>
        <charset val="238"/>
      </rPr>
      <t xml:space="preserve">, výškově nastavitelný, nohy jsou nastavitelné pomocí otočných šroubů, materiál: překližka a práškově lakovaná ocel.
</t>
    </r>
    <r>
      <rPr>
        <b/>
        <sz val="11"/>
        <color rgb="FF000000"/>
        <rFont val="Calibri"/>
        <family val="2"/>
        <charset val="238"/>
      </rPr>
      <t>4 ks Barová židle s opěrkou</t>
    </r>
    <r>
      <rPr>
        <sz val="11"/>
        <color rgb="FF000000"/>
        <rFont val="Calibri"/>
        <family val="2"/>
        <charset val="238"/>
      </rPr>
      <t xml:space="preserve">, typ podnože - 1 centrální noha, nastavitelná výška 840 až 1060 mm, materiál nohy: kov - barva šedá nebo černá, materiál sedáku: semiš - barva šedá, bez područek.
</t>
    </r>
    <r>
      <rPr>
        <b/>
        <sz val="11"/>
        <color rgb="FF000000"/>
        <rFont val="Calibri"/>
        <family val="2"/>
        <charset val="238"/>
      </rPr>
      <t>1 ks Sedací vak XXXL</t>
    </r>
    <r>
      <rPr>
        <sz val="11"/>
        <color rgb="FF000000"/>
        <rFont val="Calibri"/>
        <family val="2"/>
        <charset val="238"/>
      </rPr>
      <t xml:space="preserve"> s podnožkou,</t>
    </r>
    <r>
      <rPr>
        <b/>
        <sz val="11"/>
        <color rgb="FF000000"/>
        <rFont val="Calibri"/>
        <family val="2"/>
        <charset val="238"/>
      </rPr>
      <t xml:space="preserve"> šedý</t>
    </r>
    <r>
      <rPr>
        <sz val="11"/>
        <color rgb="FF000000"/>
        <rFont val="Calibri"/>
        <family val="2"/>
        <charset val="238"/>
      </rPr>
      <t xml:space="preserve">, materiál nylon, rozměry 950 x 950 x v. 1000 mm, objem min. 450 litrů, podnožka kulatá šedá - rozměr 470 x 220 mm.
</t>
    </r>
    <r>
      <rPr>
        <b/>
        <sz val="11"/>
        <color rgb="FF000000"/>
        <rFont val="Calibri"/>
        <family val="2"/>
        <charset val="238"/>
      </rPr>
      <t>1 ks Sedací vak XXXL</t>
    </r>
    <r>
      <rPr>
        <sz val="11"/>
        <color rgb="FF000000"/>
        <rFont val="Calibri"/>
        <family val="2"/>
        <charset val="238"/>
      </rPr>
      <t xml:space="preserve"> s podnožkou, </t>
    </r>
    <r>
      <rPr>
        <b/>
        <sz val="11"/>
        <color rgb="FF000000"/>
        <rFont val="Calibri"/>
        <family val="2"/>
        <charset val="238"/>
      </rPr>
      <t>zelený</t>
    </r>
    <r>
      <rPr>
        <sz val="11"/>
        <color rgb="FF000000"/>
        <rFont val="Calibri"/>
        <family val="2"/>
        <charset val="238"/>
      </rPr>
      <t>, materiál nylon, rozměry 950 x 950 x v. 1000 mm, objem min. 450 litrů, podnožka kulatá zelená - rozměr 470 x 220 mm.</t>
    </r>
  </si>
  <si>
    <t xml:space="preserve">Dodání na místo určení ve smontovaném stavu. </t>
  </si>
  <si>
    <r>
      <t xml:space="preserve">Pracovní deska tl. 38 mm F186 ST9 </t>
    </r>
    <r>
      <rPr>
        <b/>
        <sz val="11"/>
        <color rgb="FF000000"/>
        <rFont val="Calibri"/>
        <family val="2"/>
        <charset val="238"/>
      </rPr>
      <t>světle šedá</t>
    </r>
    <r>
      <rPr>
        <sz val="11"/>
        <color rgb="FF000000"/>
        <rFont val="Calibri"/>
        <family val="2"/>
        <charset val="238"/>
      </rPr>
      <t xml:space="preserve">, délka 2 500 mm, hrana světle šedá.
Těsnící lišta světle šedá F186, délka 2 500 mm.
Dřez granitový jednokomorový s rolovacím odkapávačem </t>
    </r>
    <r>
      <rPr>
        <b/>
        <sz val="11"/>
        <color rgb="FF000000"/>
        <rFont val="Calibri"/>
        <family val="2"/>
        <charset val="238"/>
      </rPr>
      <t>chrom</t>
    </r>
    <r>
      <rPr>
        <sz val="11"/>
        <color rgb="FF000000"/>
        <rFont val="Calibri"/>
        <family val="2"/>
        <charset val="238"/>
      </rPr>
      <t xml:space="preserve">, velikost 580 x 530 mm, horní montáž, včetně sifonu.
Dřezová baterie vysoká páková, úhel otočení o 360 ° </t>
    </r>
    <r>
      <rPr>
        <b/>
        <sz val="11"/>
        <color rgb="FF000000"/>
        <rFont val="Calibri"/>
        <family val="2"/>
        <charset val="238"/>
      </rPr>
      <t>chrom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>mat</t>
    </r>
    <r>
      <rPr>
        <sz val="11"/>
        <color rgb="FF000000"/>
        <rFont val="Calibri"/>
        <family val="2"/>
        <charset val="238"/>
      </rPr>
      <t xml:space="preserve">, vysoká výpusť 350 mm (NE se sprškou).
</t>
    </r>
    <r>
      <rPr>
        <b/>
        <sz val="11"/>
        <color rgb="FF000000"/>
        <rFont val="Calibri"/>
        <family val="2"/>
        <charset val="238"/>
      </rPr>
      <t>16 ks Úchytka hliníková</t>
    </r>
    <r>
      <rPr>
        <sz val="11"/>
        <color rgb="FF000000"/>
        <rFont val="Calibri"/>
        <family val="2"/>
        <charset val="238"/>
      </rPr>
      <t xml:space="preserve">, </t>
    </r>
    <r>
      <rPr>
        <b/>
        <sz val="11"/>
        <color rgb="FF000000"/>
        <rFont val="Calibri"/>
        <family val="2"/>
        <charset val="238"/>
      </rPr>
      <t>chrom, mat</t>
    </r>
    <r>
      <rPr>
        <sz val="11"/>
        <color rgb="FF000000"/>
        <rFont val="Calibri"/>
        <family val="2"/>
        <charset val="238"/>
      </rPr>
      <t xml:space="preserve">, rozměr délka 172 mm, výška 35 mm, rozteč děr 160 mm.
</t>
    </r>
    <r>
      <rPr>
        <b/>
        <sz val="11"/>
        <color rgb="FF000000"/>
        <rFont val="Calibri"/>
        <family val="2"/>
        <charset val="238"/>
      </rPr>
      <t xml:space="preserve">1 ks Skříňka pod dřez </t>
    </r>
    <r>
      <rPr>
        <sz val="11"/>
        <color rgb="FF000000"/>
        <rFont val="Calibri"/>
        <family val="2"/>
        <charset val="238"/>
      </rPr>
      <t xml:space="preserve">š. 1000 mm x hl. 600 mm x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včetně dvířek, pant BLUM 110°, hrana ABS 2 mm.
</t>
    </r>
    <r>
      <rPr>
        <b/>
        <sz val="11"/>
        <color rgb="FF000000"/>
        <rFont val="Calibri"/>
        <family val="2"/>
        <charset val="238"/>
      </rPr>
      <t xml:space="preserve">1 ks Skříň otevřená nástěnná s policí </t>
    </r>
    <r>
      <rPr>
        <sz val="11"/>
        <color rgb="FF000000"/>
        <rFont val="Calibri"/>
        <family val="2"/>
        <charset val="238"/>
      </rPr>
      <t xml:space="preserve">š. 500 x hl. 300 x v. 600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hrana ABS 2 mm.
</t>
    </r>
    <r>
      <rPr>
        <b/>
        <sz val="11"/>
        <color rgb="FF000000"/>
        <rFont val="Calibri"/>
        <family val="2"/>
        <charset val="238"/>
      </rPr>
      <t>2 ks Skříň nástěnná včetně dvířek s policí</t>
    </r>
    <r>
      <rPr>
        <sz val="11"/>
        <color rgb="FF000000"/>
        <rFont val="Calibri"/>
        <family val="2"/>
        <charset val="238"/>
      </rPr>
      <t xml:space="preserve"> š. 1000 x hl. 300 x v. 600 mm, LAM R41004,</t>
    </r>
    <r>
      <rPr>
        <b/>
        <sz val="11"/>
        <color rgb="FF000000"/>
        <rFont val="Calibri"/>
        <family val="2"/>
        <charset val="238"/>
      </rPr>
      <t xml:space="preserve"> divoká hruška</t>
    </r>
    <r>
      <rPr>
        <sz val="11"/>
        <color rgb="FF000000"/>
        <rFont val="Calibri"/>
        <family val="2"/>
        <charset val="238"/>
      </rPr>
      <t xml:space="preserve">, hrana ABS 2 mm, 1 ks zámek, pant BLUM 110°.
</t>
    </r>
    <r>
      <rPr>
        <b/>
        <sz val="11"/>
        <color rgb="FF000000"/>
        <rFont val="Calibri"/>
        <family val="2"/>
        <charset val="238"/>
      </rPr>
      <t>2 ks Dolní skříňka se čtyřmi šuplíky</t>
    </r>
    <r>
      <rPr>
        <sz val="11"/>
        <color rgb="FF000000"/>
        <rFont val="Calibri"/>
        <family val="2"/>
        <charset val="238"/>
      </rPr>
      <t xml:space="preserve">, š. 300, hl. 600 mm,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hrana ABS 2 mm, ložiskový výsuv bez tlumení 8 párů,
Sokl lamino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 (nutno zaměřit).
</t>
    </r>
    <r>
      <rPr>
        <b/>
        <sz val="11"/>
        <color rgb="FF000000"/>
        <rFont val="Calibri"/>
        <family val="2"/>
        <charset val="238"/>
      </rPr>
      <t xml:space="preserve">1 ks Dolní skříňka včetně dvířek s policí </t>
    </r>
    <r>
      <rPr>
        <sz val="11"/>
        <color rgb="FF000000"/>
        <rFont val="Calibri"/>
        <family val="2"/>
        <charset val="238"/>
      </rPr>
      <t xml:space="preserve">š. 1000 x hl. 600 x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 xml:space="preserve">, hrana ABS 2 mm, 1 ks zamykací.
</t>
    </r>
    <r>
      <rPr>
        <b/>
        <sz val="11"/>
        <color rgb="FF000000"/>
        <rFont val="Calibri"/>
        <family val="2"/>
        <charset val="238"/>
      </rPr>
      <t xml:space="preserve">1 ks Horní skříňka otevřená s policí </t>
    </r>
    <r>
      <rPr>
        <sz val="11"/>
        <color rgb="FF000000"/>
        <rFont val="Calibri"/>
        <family val="2"/>
        <charset val="238"/>
      </rPr>
      <t xml:space="preserve">š. 1000 x hl. 600 x v. 700 mm, LAM R41004, </t>
    </r>
    <r>
      <rPr>
        <b/>
        <sz val="11"/>
        <color rgb="FF000000"/>
        <rFont val="Calibri"/>
        <family val="2"/>
        <charset val="238"/>
      </rPr>
      <t>divoká hruška</t>
    </r>
    <r>
      <rPr>
        <sz val="11"/>
        <color rgb="FF000000"/>
        <rFont val="Calibri"/>
        <family val="2"/>
        <charset val="238"/>
      </rPr>
      <t>, hrana ABS 2 mm, v zadní stěně dva otvory pro kabeláž - s montáží 1 ks - horizontálního instalačního boxu roletového systému pro skříňku vel. š. 1000 x hl. 600 x v. 700 mm, velikost lamely 25 mm, instalační hloubka 305 mm, zamykací.
Zadní stěna každé skříňky - sololit bílá.
NUTNOST ZAMĚŘIT LINKU.
Včetně montáže, montáže baterie i sifonu a připojení na vodu a odpad (vše bude připraveno, pouze namontovat), připevnění horních skříněk.                                                              Názvy použitého kování, materiálů  ve specifikaci jsou pouze informativní a definují minimální kvalitu použitých předmětů.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</si>
</sst>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0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0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10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2"/>
    </xf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0" fillId="3" borderId="1" xfId="0" applyFill="1" applyBorder="1" applyProtection="1"/>
    <xf numFmtId="0" fontId="0" fillId="0" borderId="0" xfId="0" applyAlignment="1" applyProtection="1">
      <alignment vertical="center" wrapText="1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2"/>
    </xf>
    <xf numFmtId="0" fontId="7" fillId="2" borderId="3" xfId="0" applyFont="1" applyFill="1" applyBorder="1" applyAlignment="1" applyProtection="1">
      <alignment horizontal="center" vertical="center" textRotation="90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3" fontId="8" fillId="5" borderId="8" xfId="0" applyNumberFormat="1" applyFont="1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left" vertical="center" wrapText="1" indent="2"/>
    </xf>
    <xf numFmtId="0" fontId="1" fillId="5" borderId="11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2"/>
    </xf>
    <xf numFmtId="164" fontId="8" fillId="5" borderId="8" xfId="0" applyNumberFormat="1" applyFont="1" applyFill="1" applyBorder="1" applyAlignment="1" applyProtection="1">
      <alignment horizontal="right" vertical="center" indent="2"/>
    </xf>
    <xf numFmtId="165" fontId="0" fillId="0" borderId="8" xfId="0" applyNumberFormat="1" applyBorder="1" applyAlignment="1" applyProtection="1">
      <alignment horizontal="right" vertical="center" indent="2"/>
    </xf>
    <xf numFmtId="0" fontId="0" fillId="0" borderId="8" xfId="0" applyBorder="1" applyAlignment="1" applyProtection="1">
      <alignment horizontal="center" vertical="center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3" fontId="8" fillId="5" borderId="10" xfId="0" applyNumberFormat="1" applyFont="1" applyFill="1" applyBorder="1" applyAlignment="1" applyProtection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left" vertical="center" wrapText="1" indent="2"/>
    </xf>
    <xf numFmtId="0" fontId="1" fillId="5" borderId="12" xfId="0" applyFont="1" applyFill="1" applyBorder="1" applyAlignment="1" applyProtection="1">
      <alignment horizontal="center" vertical="center" wrapText="1"/>
    </xf>
    <xf numFmtId="0" fontId="8" fillId="5" borderId="12" xfId="0" applyFont="1" applyFill="1" applyBorder="1" applyAlignment="1" applyProtection="1">
      <alignment horizontal="center" vertical="center" wrapText="1"/>
    </xf>
    <xf numFmtId="0" fontId="0" fillId="5" borderId="12" xfId="0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5" fillId="5" borderId="12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2"/>
    </xf>
    <xf numFmtId="164" fontId="8" fillId="5" borderId="10" xfId="0" applyNumberFormat="1" applyFont="1" applyFill="1" applyBorder="1" applyAlignment="1" applyProtection="1">
      <alignment horizontal="right" vertical="center" indent="2"/>
    </xf>
    <xf numFmtId="165" fontId="0" fillId="0" borderId="10" xfId="0" applyNumberFormat="1" applyBorder="1" applyAlignment="1" applyProtection="1">
      <alignment horizontal="right" vertical="center" indent="2"/>
    </xf>
    <xf numFmtId="0" fontId="0" fillId="0" borderId="10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2"/>
    </xf>
    <xf numFmtId="0" fontId="7" fillId="4" borderId="3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3" fillId="0" borderId="0" xfId="0" applyNumberFormat="1" applyFont="1" applyAlignment="1" applyProtection="1">
      <alignment horizontal="right" vertical="center" indent="2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5" xfId="0" applyNumberFormat="1" applyFont="1" applyBorder="1" applyAlignment="1" applyProtection="1">
      <alignment horizontal="center" vertical="center"/>
    </xf>
    <xf numFmtId="0" fontId="6" fillId="0" borderId="0" xfId="0" applyFo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209549</xdr:colOff>
      <xdr:row>7</xdr:row>
      <xdr:rowOff>1585169</xdr:rowOff>
    </xdr:from>
    <xdr:to>
      <xdr:col>6</xdr:col>
      <xdr:colOff>1475748</xdr:colOff>
      <xdr:row>7</xdr:row>
      <xdr:rowOff>2743200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EF9AE58-DD74-B022-B645-D22A3724D5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11324" y="9214694"/>
          <a:ext cx="1266199" cy="1158031"/>
        </a:xfrm>
        <a:prstGeom prst="rect">
          <a:avLst/>
        </a:prstGeom>
      </xdr:spPr>
    </xdr:pic>
    <xdr:clientData/>
  </xdr:twoCellAnchor>
  <xdr:twoCellAnchor editAs="oneCell">
    <xdr:from>
      <xdr:col>6</xdr:col>
      <xdr:colOff>190500</xdr:colOff>
      <xdr:row>7</xdr:row>
      <xdr:rowOff>86039</xdr:rowOff>
    </xdr:from>
    <xdr:to>
      <xdr:col>6</xdr:col>
      <xdr:colOff>1295965</xdr:colOff>
      <xdr:row>7</xdr:row>
      <xdr:rowOff>1391318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1133267-D8F5-82E8-E25F-C1CB26CDF7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392275" y="7715564"/>
          <a:ext cx="1105465" cy="1305279"/>
        </a:xfrm>
        <a:prstGeom prst="rect">
          <a:avLst/>
        </a:prstGeom>
      </xdr:spPr>
    </xdr:pic>
    <xdr:clientData/>
  </xdr:twoCellAnchor>
  <xdr:twoCellAnchor editAs="oneCell">
    <xdr:from>
      <xdr:col>6</xdr:col>
      <xdr:colOff>1609726</xdr:colOff>
      <xdr:row>7</xdr:row>
      <xdr:rowOff>500810</xdr:rowOff>
    </xdr:from>
    <xdr:to>
      <xdr:col>6</xdr:col>
      <xdr:colOff>2752498</xdr:colOff>
      <xdr:row>7</xdr:row>
      <xdr:rowOff>2333626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C8E0D9F9-2E2F-1FA4-1EFB-E684E70A09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811501" y="8130335"/>
          <a:ext cx="1142772" cy="18328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6"/>
  <sheetViews>
    <sheetView tabSelected="1" topLeftCell="H1" zoomScale="80" zoomScaleNormal="80" workbookViewId="0">
      <selection activeCell="H8" sqref="H8"/>
    </sheetView>
  </sheetViews>
  <sheetFormatPr defaultColWidth="8.5703125" defaultRowHeight="15" x14ac:dyDescent="0.25"/>
  <cols>
    <col min="1" max="1" width="1.42578125" style="5" customWidth="1"/>
    <col min="2" max="2" width="5.7109375" style="5" customWidth="1"/>
    <col min="3" max="3" width="28.7109375" style="7" customWidth="1"/>
    <col min="4" max="4" width="9.7109375" style="74" customWidth="1"/>
    <col min="5" max="5" width="9" style="22" customWidth="1"/>
    <col min="6" max="6" width="158.42578125" style="7" customWidth="1"/>
    <col min="7" max="7" width="43.28515625" style="7" customWidth="1"/>
    <col min="8" max="8" width="29.28515625" style="75" customWidth="1"/>
    <col min="9" max="9" width="20.5703125" style="75" customWidth="1"/>
    <col min="10" max="10" width="21.28515625" style="75" customWidth="1"/>
    <col min="11" max="11" width="20.5703125" style="75" customWidth="1"/>
    <col min="12" max="12" width="16.7109375" style="7" customWidth="1"/>
    <col min="13" max="13" width="49" style="5" customWidth="1"/>
    <col min="14" max="14" width="35.5703125" style="5" customWidth="1"/>
    <col min="15" max="15" width="22.42578125" style="5" customWidth="1"/>
    <col min="16" max="16" width="35" style="75" customWidth="1"/>
    <col min="17" max="17" width="26" style="75" customWidth="1"/>
    <col min="18" max="18" width="17.7109375" style="75" hidden="1" customWidth="1"/>
    <col min="19" max="19" width="22.28515625" style="5" customWidth="1"/>
    <col min="20" max="20" width="22.85546875" style="5" customWidth="1"/>
    <col min="21" max="21" width="21" style="5" customWidth="1"/>
    <col min="22" max="22" width="21.140625" style="5" customWidth="1"/>
    <col min="23" max="23" width="11.5703125" style="5" hidden="1" customWidth="1"/>
    <col min="24" max="24" width="30.5703125" style="16" customWidth="1"/>
    <col min="25" max="16384" width="8.5703125" style="5"/>
  </cols>
  <sheetData>
    <row r="1" spans="1:24" ht="39" customHeight="1" x14ac:dyDescent="0.25">
      <c r="B1" s="6" t="s">
        <v>36</v>
      </c>
      <c r="C1" s="6"/>
      <c r="D1" s="6"/>
      <c r="E1" s="6"/>
      <c r="H1" s="8"/>
      <c r="I1" s="7"/>
      <c r="J1" s="7"/>
      <c r="K1" s="7"/>
      <c r="P1" s="7"/>
      <c r="Q1" s="7"/>
      <c r="R1" s="7"/>
      <c r="T1" s="9"/>
      <c r="U1" s="9"/>
      <c r="V1" s="9"/>
      <c r="W1" s="9"/>
      <c r="X1" s="9"/>
    </row>
    <row r="2" spans="1:24" ht="21.75" customHeight="1" x14ac:dyDescent="0.25">
      <c r="B2" s="10"/>
      <c r="C2" s="10"/>
      <c r="D2" s="10"/>
      <c r="E2" s="10"/>
      <c r="H2" s="11"/>
      <c r="I2" s="12"/>
      <c r="J2" s="12"/>
      <c r="K2" s="12"/>
      <c r="L2" s="12"/>
      <c r="M2" s="12"/>
      <c r="N2" s="12"/>
      <c r="O2" s="12"/>
      <c r="P2" s="12"/>
      <c r="Q2" s="12"/>
      <c r="R2" s="7"/>
      <c r="T2" s="9"/>
      <c r="U2" s="9"/>
      <c r="V2" s="9"/>
      <c r="W2" s="9"/>
      <c r="X2" s="9"/>
    </row>
    <row r="3" spans="1:24" ht="20.25" customHeight="1" x14ac:dyDescent="0.25">
      <c r="B3" s="13"/>
      <c r="C3" s="14" t="s">
        <v>0</v>
      </c>
      <c r="D3" s="15"/>
      <c r="E3" s="15"/>
      <c r="F3" s="15"/>
      <c r="G3" s="15"/>
      <c r="H3" s="12"/>
      <c r="I3" s="12"/>
      <c r="J3" s="12"/>
      <c r="K3" s="12"/>
      <c r="L3" s="12"/>
      <c r="M3" s="12"/>
      <c r="N3" s="12"/>
      <c r="O3" s="12"/>
      <c r="P3" s="12"/>
      <c r="Q3" s="12"/>
      <c r="R3" s="16"/>
      <c r="S3" s="17"/>
      <c r="T3" s="17"/>
      <c r="V3" s="17"/>
    </row>
    <row r="4" spans="1:24" ht="19.899999999999999" customHeight="1" thickBot="1" x14ac:dyDescent="0.3">
      <c r="B4" s="18"/>
      <c r="C4" s="14" t="s">
        <v>1</v>
      </c>
      <c r="D4" s="15"/>
      <c r="E4" s="15"/>
      <c r="F4" s="15"/>
      <c r="G4" s="15"/>
      <c r="H4" s="15"/>
      <c r="I4" s="15"/>
      <c r="J4" s="15"/>
      <c r="K4" s="17"/>
      <c r="L4" s="17"/>
      <c r="M4" s="17"/>
      <c r="N4" s="17"/>
      <c r="O4" s="17"/>
      <c r="P4" s="7"/>
      <c r="Q4" s="7"/>
      <c r="R4" s="7"/>
      <c r="S4" s="17"/>
      <c r="T4" s="17"/>
      <c r="V4" s="17"/>
      <c r="X4" s="19"/>
    </row>
    <row r="5" spans="1:24" ht="37.5" customHeight="1" thickBot="1" x14ac:dyDescent="0.3">
      <c r="B5" s="20"/>
      <c r="C5" s="21"/>
      <c r="D5" s="22"/>
      <c r="H5" s="23" t="s">
        <v>2</v>
      </c>
      <c r="I5" s="24"/>
      <c r="J5" s="24"/>
      <c r="K5" s="7"/>
      <c r="P5" s="7"/>
      <c r="Q5" s="25"/>
      <c r="R5" s="25"/>
      <c r="T5" s="23" t="s">
        <v>2</v>
      </c>
      <c r="X5" s="19"/>
    </row>
    <row r="6" spans="1:24" ht="69.75" customHeight="1" thickTop="1" thickBot="1" x14ac:dyDescent="0.3">
      <c r="B6" s="26" t="s">
        <v>3</v>
      </c>
      <c r="C6" s="27" t="s">
        <v>4</v>
      </c>
      <c r="D6" s="27" t="s">
        <v>5</v>
      </c>
      <c r="E6" s="27" t="s">
        <v>6</v>
      </c>
      <c r="F6" s="27" t="s">
        <v>7</v>
      </c>
      <c r="G6" s="27" t="s">
        <v>46</v>
      </c>
      <c r="H6" s="28" t="s">
        <v>8</v>
      </c>
      <c r="I6" s="27" t="s">
        <v>9</v>
      </c>
      <c r="J6" s="27" t="s">
        <v>10</v>
      </c>
      <c r="K6" s="27" t="s">
        <v>11</v>
      </c>
      <c r="L6" s="27" t="s">
        <v>12</v>
      </c>
      <c r="M6" s="27" t="s">
        <v>40</v>
      </c>
      <c r="N6" s="27" t="s">
        <v>13</v>
      </c>
      <c r="O6" s="29" t="s">
        <v>14</v>
      </c>
      <c r="P6" s="27" t="s">
        <v>15</v>
      </c>
      <c r="Q6" s="27" t="s">
        <v>35</v>
      </c>
      <c r="R6" s="27" t="s">
        <v>16</v>
      </c>
      <c r="S6" s="27" t="s">
        <v>17</v>
      </c>
      <c r="T6" s="30" t="s">
        <v>18</v>
      </c>
      <c r="U6" s="27" t="s">
        <v>19</v>
      </c>
      <c r="V6" s="27" t="s">
        <v>20</v>
      </c>
      <c r="W6" s="27" t="s">
        <v>21</v>
      </c>
      <c r="X6" s="27" t="s">
        <v>22</v>
      </c>
    </row>
    <row r="7" spans="1:24" ht="322.5" customHeight="1" thickTop="1" x14ac:dyDescent="0.25">
      <c r="A7" s="31"/>
      <c r="B7" s="32">
        <v>1</v>
      </c>
      <c r="C7" s="33" t="s">
        <v>43</v>
      </c>
      <c r="D7" s="34">
        <v>1</v>
      </c>
      <c r="E7" s="35" t="s">
        <v>23</v>
      </c>
      <c r="F7" s="36" t="s">
        <v>49</v>
      </c>
      <c r="G7" s="36"/>
      <c r="H7" s="1"/>
      <c r="I7" s="33" t="s">
        <v>37</v>
      </c>
      <c r="J7" s="33" t="s">
        <v>24</v>
      </c>
      <c r="K7" s="37" t="s">
        <v>39</v>
      </c>
      <c r="L7" s="38" t="s">
        <v>37</v>
      </c>
      <c r="M7" s="37" t="s">
        <v>38</v>
      </c>
      <c r="N7" s="33" t="s">
        <v>45</v>
      </c>
      <c r="O7" s="37" t="s">
        <v>41</v>
      </c>
      <c r="P7" s="37" t="s">
        <v>42</v>
      </c>
      <c r="Q7" s="39">
        <v>30</v>
      </c>
      <c r="R7" s="40">
        <f>D7*S7</f>
        <v>40000</v>
      </c>
      <c r="S7" s="41">
        <v>40000</v>
      </c>
      <c r="T7" s="3"/>
      <c r="U7" s="42">
        <f>D7*T7</f>
        <v>0</v>
      </c>
      <c r="V7" s="43" t="str">
        <f>IF(ISNUMBER(T7), IF(T7&gt;S7,"NEVYHOVUJE","VYHOVUJE")," ")</f>
        <v xml:space="preserve"> </v>
      </c>
      <c r="W7" s="37"/>
      <c r="X7" s="35" t="s">
        <v>34</v>
      </c>
    </row>
    <row r="8" spans="1:24" ht="225.75" customHeight="1" thickBot="1" x14ac:dyDescent="0.3">
      <c r="A8" s="31"/>
      <c r="B8" s="44">
        <v>2</v>
      </c>
      <c r="C8" s="45" t="s">
        <v>44</v>
      </c>
      <c r="D8" s="46">
        <v>1</v>
      </c>
      <c r="E8" s="47" t="s">
        <v>23</v>
      </c>
      <c r="F8" s="48" t="s">
        <v>47</v>
      </c>
      <c r="G8" s="48"/>
      <c r="H8" s="2"/>
      <c r="I8" s="45" t="s">
        <v>24</v>
      </c>
      <c r="J8" s="45" t="s">
        <v>24</v>
      </c>
      <c r="K8" s="49"/>
      <c r="L8" s="50"/>
      <c r="M8" s="51"/>
      <c r="N8" s="52" t="s">
        <v>48</v>
      </c>
      <c r="O8" s="49"/>
      <c r="P8" s="49"/>
      <c r="Q8" s="53"/>
      <c r="R8" s="54">
        <f>D8*S8</f>
        <v>20000</v>
      </c>
      <c r="S8" s="55">
        <v>20000</v>
      </c>
      <c r="T8" s="4"/>
      <c r="U8" s="56">
        <f>D8*T8</f>
        <v>0</v>
      </c>
      <c r="V8" s="57" t="str">
        <f>IF(ISNUMBER(T8), IF(T8&gt;S8,"NEVYHOVUJE","VYHOVUJE")," ")</f>
        <v xml:space="preserve"> </v>
      </c>
      <c r="W8" s="49"/>
      <c r="X8" s="47" t="s">
        <v>33</v>
      </c>
    </row>
    <row r="9" spans="1:24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K9" s="5"/>
      <c r="L9" s="5"/>
      <c r="P9" s="5"/>
      <c r="Q9" s="5"/>
      <c r="R9" s="5"/>
      <c r="U9" s="58"/>
    </row>
    <row r="10" spans="1:24" ht="60.75" customHeight="1" thickTop="1" thickBot="1" x14ac:dyDescent="0.3">
      <c r="B10" s="59" t="s">
        <v>25</v>
      </c>
      <c r="C10" s="59"/>
      <c r="D10" s="59"/>
      <c r="E10" s="59"/>
      <c r="F10" s="59"/>
      <c r="G10" s="59"/>
      <c r="H10" s="59"/>
      <c r="I10" s="59"/>
      <c r="J10" s="59"/>
      <c r="K10" s="59"/>
      <c r="L10" s="19"/>
      <c r="M10" s="19"/>
      <c r="N10" s="60"/>
      <c r="O10" s="60"/>
      <c r="P10" s="60"/>
      <c r="Q10" s="61"/>
      <c r="R10" s="61"/>
      <c r="S10" s="62" t="s">
        <v>26</v>
      </c>
      <c r="T10" s="63" t="s">
        <v>27</v>
      </c>
      <c r="U10" s="63"/>
      <c r="V10" s="63"/>
      <c r="W10" s="25"/>
    </row>
    <row r="11" spans="1:24" ht="33" customHeight="1" thickTop="1" thickBot="1" x14ac:dyDescent="0.3">
      <c r="B11" s="64" t="s">
        <v>28</v>
      </c>
      <c r="C11" s="64"/>
      <c r="D11" s="64"/>
      <c r="E11" s="64"/>
      <c r="F11" s="64"/>
      <c r="G11" s="64"/>
      <c r="H11" s="64"/>
      <c r="I11" s="65"/>
      <c r="J11" s="65"/>
      <c r="K11" s="66"/>
      <c r="N11" s="67"/>
      <c r="O11" s="67"/>
      <c r="P11" s="67"/>
      <c r="Q11" s="68"/>
      <c r="R11" s="68"/>
      <c r="S11" s="69">
        <f>SUM(R7:R8)</f>
        <v>60000</v>
      </c>
      <c r="T11" s="70">
        <f>SUM(U7:U8)</f>
        <v>0</v>
      </c>
      <c r="U11" s="70"/>
      <c r="V11" s="70"/>
    </row>
    <row r="12" spans="1:24" s="71" customFormat="1" ht="15.75" thickTop="1" x14ac:dyDescent="0.25">
      <c r="B12" s="71" t="s">
        <v>29</v>
      </c>
      <c r="X12" s="72"/>
    </row>
    <row r="13" spans="1:24" s="71" customFormat="1" ht="15.75" customHeight="1" x14ac:dyDescent="0.25">
      <c r="B13" s="73" t="s">
        <v>30</v>
      </c>
      <c r="C13" s="71" t="s">
        <v>31</v>
      </c>
      <c r="X13" s="72"/>
    </row>
    <row r="14" spans="1:24" s="71" customFormat="1" x14ac:dyDescent="0.25">
      <c r="B14" s="73" t="s">
        <v>30</v>
      </c>
      <c r="C14" s="71" t="s">
        <v>32</v>
      </c>
      <c r="X14" s="72"/>
    </row>
    <row r="15" spans="1:24" s="71" customFormat="1" x14ac:dyDescent="0.25">
      <c r="X15" s="72"/>
    </row>
    <row r="16" spans="1:24" s="71" customFormat="1" x14ac:dyDescent="0.25">
      <c r="X16" s="72"/>
    </row>
    <row r="18" spans="3:12" x14ac:dyDescent="0.25">
      <c r="C18" s="5"/>
      <c r="E18" s="5"/>
      <c r="F18" s="5"/>
      <c r="G18" s="5"/>
      <c r="I18" s="5"/>
      <c r="J18" s="5"/>
      <c r="L18" s="5"/>
    </row>
    <row r="19" spans="3:12" x14ac:dyDescent="0.25">
      <c r="C19" s="5"/>
      <c r="E19" s="5"/>
      <c r="F19" s="5"/>
      <c r="G19" s="5"/>
      <c r="I19" s="5"/>
      <c r="J19" s="5"/>
      <c r="L19" s="5"/>
    </row>
    <row r="20" spans="3:12" x14ac:dyDescent="0.25">
      <c r="C20" s="5"/>
      <c r="E20" s="5"/>
      <c r="F20" s="5"/>
      <c r="G20" s="5"/>
      <c r="I20" s="5"/>
      <c r="J20" s="5"/>
      <c r="L20" s="5"/>
    </row>
    <row r="21" spans="3:12" x14ac:dyDescent="0.25">
      <c r="C21" s="5"/>
      <c r="E21" s="5"/>
      <c r="F21" s="5"/>
      <c r="G21" s="5"/>
      <c r="I21" s="5"/>
      <c r="J21" s="5"/>
      <c r="L21" s="5"/>
    </row>
    <row r="22" spans="3:12" ht="46.5" customHeight="1" x14ac:dyDescent="0.25">
      <c r="C22" s="5"/>
      <c r="E22" s="5"/>
      <c r="F22" s="5"/>
      <c r="G22" s="5"/>
      <c r="I22" s="5"/>
      <c r="J22" s="5"/>
      <c r="L22" s="5"/>
    </row>
    <row r="23" spans="3:12" ht="20.25" customHeight="1" x14ac:dyDescent="0.25">
      <c r="C23" s="5"/>
      <c r="E23" s="5"/>
      <c r="F23" s="5"/>
      <c r="G23" s="5"/>
      <c r="I23" s="5"/>
      <c r="J23" s="5"/>
      <c r="L23" s="5"/>
    </row>
    <row r="24" spans="3:12" x14ac:dyDescent="0.25">
      <c r="C24" s="5"/>
      <c r="E24" s="5"/>
      <c r="F24" s="5"/>
      <c r="G24" s="5"/>
      <c r="I24" s="5"/>
      <c r="J24" s="5"/>
      <c r="L24" s="5"/>
    </row>
    <row r="25" spans="3:12" x14ac:dyDescent="0.25">
      <c r="C25" s="5"/>
      <c r="E25" s="5"/>
      <c r="F25" s="5"/>
      <c r="G25" s="5"/>
      <c r="I25" s="5"/>
      <c r="J25" s="5"/>
      <c r="L25" s="5"/>
    </row>
    <row r="26" spans="3:12" x14ac:dyDescent="0.25">
      <c r="C26" s="5"/>
      <c r="E26" s="5"/>
      <c r="F26" s="5"/>
      <c r="G26" s="5"/>
      <c r="I26" s="5"/>
      <c r="J26" s="5"/>
      <c r="L26" s="5"/>
    </row>
    <row r="27" spans="3:12" x14ac:dyDescent="0.25">
      <c r="C27" s="5"/>
      <c r="E27" s="5"/>
      <c r="F27" s="5"/>
      <c r="G27" s="5"/>
      <c r="I27" s="5"/>
      <c r="J27" s="5"/>
      <c r="L27" s="5"/>
    </row>
    <row r="28" spans="3:12" x14ac:dyDescent="0.25">
      <c r="C28" s="5"/>
      <c r="E28" s="5"/>
      <c r="F28" s="5"/>
      <c r="G28" s="5"/>
      <c r="I28" s="5"/>
      <c r="J28" s="5"/>
      <c r="L28" s="5"/>
    </row>
    <row r="29" spans="3:12" x14ac:dyDescent="0.25">
      <c r="C29" s="5"/>
      <c r="E29" s="5"/>
      <c r="F29" s="5"/>
      <c r="G29" s="5"/>
      <c r="I29" s="5"/>
      <c r="J29" s="5"/>
      <c r="L29" s="5"/>
    </row>
    <row r="30" spans="3:12" x14ac:dyDescent="0.25">
      <c r="C30" s="5"/>
      <c r="E30" s="5"/>
      <c r="F30" s="5"/>
      <c r="G30" s="5"/>
      <c r="I30" s="5"/>
      <c r="J30" s="5"/>
      <c r="L30" s="5"/>
    </row>
    <row r="31" spans="3:12" x14ac:dyDescent="0.25">
      <c r="C31" s="5"/>
      <c r="E31" s="5"/>
      <c r="F31" s="5"/>
      <c r="G31" s="5"/>
      <c r="I31" s="5"/>
      <c r="J31" s="5"/>
      <c r="L31" s="5"/>
    </row>
    <row r="32" spans="3:12" x14ac:dyDescent="0.25">
      <c r="C32" s="5"/>
      <c r="E32" s="5"/>
      <c r="F32" s="5"/>
      <c r="G32" s="5"/>
      <c r="I32" s="5"/>
      <c r="J32" s="5"/>
      <c r="L32" s="5"/>
    </row>
    <row r="33" spans="3:12" x14ac:dyDescent="0.25">
      <c r="C33" s="5"/>
      <c r="E33" s="5"/>
      <c r="F33" s="5"/>
      <c r="G33" s="5"/>
      <c r="I33" s="5"/>
      <c r="J33" s="5"/>
      <c r="L33" s="5"/>
    </row>
    <row r="34" spans="3:12" x14ac:dyDescent="0.25">
      <c r="C34" s="5"/>
      <c r="E34" s="5"/>
      <c r="F34" s="5"/>
      <c r="G34" s="5"/>
      <c r="I34" s="5"/>
      <c r="J34" s="5"/>
      <c r="L34" s="5"/>
    </row>
    <row r="35" spans="3:12" x14ac:dyDescent="0.25">
      <c r="C35" s="5"/>
      <c r="E35" s="5"/>
      <c r="F35" s="5"/>
      <c r="G35" s="5"/>
      <c r="I35" s="5"/>
      <c r="J35" s="5"/>
      <c r="L35" s="5"/>
    </row>
    <row r="36" spans="3:12" x14ac:dyDescent="0.25">
      <c r="C36" s="5"/>
      <c r="E36" s="5"/>
      <c r="F36" s="5"/>
      <c r="G36" s="5"/>
      <c r="I36" s="5"/>
      <c r="J36" s="5"/>
      <c r="L36" s="5"/>
    </row>
    <row r="37" spans="3:12" x14ac:dyDescent="0.25">
      <c r="C37" s="5"/>
      <c r="E37" s="5"/>
      <c r="F37" s="5"/>
      <c r="G37" s="5"/>
      <c r="I37" s="5"/>
      <c r="J37" s="5"/>
      <c r="L37" s="5"/>
    </row>
    <row r="38" spans="3:12" x14ac:dyDescent="0.25">
      <c r="C38" s="5"/>
      <c r="E38" s="5"/>
      <c r="F38" s="5"/>
      <c r="G38" s="5"/>
      <c r="I38" s="5"/>
      <c r="J38" s="5"/>
      <c r="L38" s="5"/>
    </row>
    <row r="39" spans="3:12" x14ac:dyDescent="0.25">
      <c r="C39" s="5"/>
      <c r="E39" s="5"/>
      <c r="F39" s="5"/>
      <c r="G39" s="5"/>
      <c r="I39" s="5"/>
      <c r="J39" s="5"/>
      <c r="L39" s="5"/>
    </row>
    <row r="40" spans="3:12" x14ac:dyDescent="0.25">
      <c r="C40" s="5"/>
      <c r="E40" s="5"/>
      <c r="F40" s="5"/>
      <c r="G40" s="5"/>
      <c r="I40" s="5"/>
      <c r="J40" s="5"/>
      <c r="L40" s="5"/>
    </row>
    <row r="41" spans="3:12" x14ac:dyDescent="0.25">
      <c r="C41" s="5"/>
      <c r="E41" s="5"/>
      <c r="F41" s="5"/>
      <c r="G41" s="5"/>
      <c r="I41" s="5"/>
      <c r="J41" s="5"/>
      <c r="L41" s="5"/>
    </row>
    <row r="42" spans="3:12" x14ac:dyDescent="0.25">
      <c r="C42" s="5"/>
      <c r="E42" s="5"/>
      <c r="F42" s="5"/>
      <c r="G42" s="5"/>
      <c r="I42" s="5"/>
      <c r="J42" s="5"/>
      <c r="L42" s="5"/>
    </row>
    <row r="43" spans="3:12" x14ac:dyDescent="0.25">
      <c r="C43" s="5"/>
      <c r="E43" s="5"/>
      <c r="F43" s="5"/>
      <c r="G43" s="5"/>
      <c r="I43" s="5"/>
      <c r="J43" s="5"/>
      <c r="L43" s="5"/>
    </row>
    <row r="44" spans="3:12" x14ac:dyDescent="0.25">
      <c r="C44" s="5"/>
      <c r="E44" s="5"/>
      <c r="F44" s="5"/>
      <c r="G44" s="5"/>
      <c r="I44" s="5"/>
      <c r="J44" s="5"/>
      <c r="L44" s="5"/>
    </row>
    <row r="45" spans="3:12" x14ac:dyDescent="0.25">
      <c r="C45" s="5"/>
      <c r="E45" s="5"/>
      <c r="F45" s="5"/>
      <c r="G45" s="5"/>
      <c r="I45" s="5"/>
      <c r="J45" s="5"/>
      <c r="L45" s="5"/>
    </row>
    <row r="46" spans="3:12" x14ac:dyDescent="0.25">
      <c r="C46" s="5"/>
      <c r="E46" s="5"/>
      <c r="F46" s="5"/>
      <c r="G46" s="5"/>
      <c r="I46" s="5"/>
      <c r="J46" s="5"/>
      <c r="L46" s="5"/>
    </row>
  </sheetData>
  <sheetProtection algorithmName="SHA-512" hashValue="iOTVQiJ6y2ldtOq11hoyMRyhcFTHFDZWNJKv8eAHfjo8UFJ/SABTCCmYz6EpLcDoRMZgUsNvhimyDnDVr/i5RA==" saltValue="Di3j0MkDIneJzElPmbsJAw==" spinCount="100000" sheet="1" objects="1" scenarios="1" selectLockedCells="1"/>
  <mergeCells count="13">
    <mergeCell ref="W7:W8"/>
    <mergeCell ref="B11:H11"/>
    <mergeCell ref="T11:V11"/>
    <mergeCell ref="B1:E1"/>
    <mergeCell ref="H2:Q3"/>
    <mergeCell ref="B10:K10"/>
    <mergeCell ref="T10:V10"/>
    <mergeCell ref="K7:K8"/>
    <mergeCell ref="L7:L8"/>
    <mergeCell ref="M7:M8"/>
    <mergeCell ref="O7:O8"/>
    <mergeCell ref="Q7:Q8"/>
    <mergeCell ref="P7:P8"/>
  </mergeCells>
  <phoneticPr fontId="11" type="noConversion"/>
  <conditionalFormatting sqref="B7:B8 D7:D8">
    <cfRule type="expression" dxfId="11" priority="2">
      <formula>LEN(TRIM(B7))=0</formula>
    </cfRule>
  </conditionalFormatting>
  <conditionalFormatting sqref="B7:B8">
    <cfRule type="cellIs" dxfId="10" priority="3" operator="greaterThanOrEqual">
      <formula>1</formula>
    </cfRule>
  </conditionalFormatting>
  <conditionalFormatting sqref="H7:H8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8">
    <cfRule type="containsText" dxfId="5" priority="14" operator="containsText" text="ANO">
      <formula>NOT(ISERROR(SEARCH("ANO",I7)))</formula>
    </cfRule>
  </conditionalFormatting>
  <conditionalFormatting sqref="T7:T8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:V8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8 L7" xr:uid="{00000000-0002-0000-0000-000000000000}">
      <formula1>"ANO,NE"</formula1>
      <formula2>0</formula2>
    </dataValidation>
    <dataValidation type="list" showInputMessage="1" showErrorMessage="1" sqref="E7:E8" xr:uid="{00000000-0002-0000-0000-000001000000}">
      <formula1>"ks,bal,sada,"</formula1>
      <formula2>0</formula2>
    </dataValidation>
  </dataValidations>
  <pageMargins left="0.25" right="0.25" top="0.75" bottom="0.75" header="0.3" footer="0.3"/>
  <pageSetup paperSize="9" scale="22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X7:X8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2023-09-08T08:11:19Z</cp:lastPrinted>
  <dcterms:created xsi:type="dcterms:W3CDTF">2014-03-05T12:43:32Z</dcterms:created>
  <dcterms:modified xsi:type="dcterms:W3CDTF">2023-09-08T08:13:32Z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